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2021年资金计划" sheetId="2" r:id="rId1"/>
  </sheets>
  <definedNames>
    <definedName name="_xlnm._FilterDatabase" localSheetId="0" hidden="1">'2021年资金计划'!$A$2:$O$26</definedName>
  </definedNames>
  <calcPr calcId="125725"/>
</workbook>
</file>

<file path=xl/calcChain.xml><?xml version="1.0" encoding="utf-8"?>
<calcChain xmlns="http://schemas.openxmlformats.org/spreadsheetml/2006/main">
  <c r="P21" i="2"/>
  <c r="O21"/>
  <c r="N21"/>
  <c r="M21"/>
  <c r="L21"/>
  <c r="K21"/>
  <c r="J21"/>
  <c r="I21"/>
  <c r="H21"/>
  <c r="G21"/>
  <c r="F21"/>
  <c r="E21"/>
  <c r="D21"/>
  <c r="C21"/>
  <c r="F20"/>
  <c r="E20"/>
  <c r="D20"/>
  <c r="C20"/>
  <c r="F19"/>
  <c r="E19"/>
  <c r="D19"/>
  <c r="C19"/>
  <c r="F18"/>
  <c r="E18"/>
  <c r="D18"/>
  <c r="C18"/>
  <c r="F17"/>
  <c r="E17"/>
  <c r="D17"/>
  <c r="C17"/>
  <c r="F16"/>
  <c r="E16"/>
  <c r="D16"/>
  <c r="C16"/>
  <c r="F15"/>
  <c r="E15"/>
  <c r="D15"/>
  <c r="C15"/>
  <c r="F14"/>
  <c r="E14"/>
  <c r="D14"/>
  <c r="C14"/>
  <c r="F13"/>
  <c r="E13"/>
  <c r="D13"/>
  <c r="C13"/>
  <c r="F12"/>
  <c r="E12"/>
  <c r="D12"/>
  <c r="C12"/>
  <c r="F11"/>
  <c r="E11"/>
  <c r="D11"/>
  <c r="C11"/>
  <c r="F10"/>
  <c r="E10"/>
  <c r="D10"/>
  <c r="C10"/>
  <c r="F9"/>
  <c r="E9"/>
  <c r="D9"/>
  <c r="C9"/>
  <c r="F8"/>
  <c r="E8"/>
  <c r="D8"/>
  <c r="C8"/>
  <c r="F7"/>
  <c r="E7"/>
  <c r="D7"/>
  <c r="C7"/>
</calcChain>
</file>

<file path=xl/sharedStrings.xml><?xml version="1.0" encoding="utf-8"?>
<sst xmlns="http://schemas.openxmlformats.org/spreadsheetml/2006/main" count="43" uniqueCount="41">
  <si>
    <t>附件1：</t>
  </si>
  <si>
    <t>制表单位：澄迈县扶贫工作办公室</t>
  </si>
  <si>
    <t>序号</t>
  </si>
  <si>
    <t>单位
名称</t>
  </si>
  <si>
    <t>资金安排（万元）</t>
  </si>
  <si>
    <t>资金来源（万元）</t>
  </si>
  <si>
    <t>资金用途（万元）</t>
  </si>
  <si>
    <t>中央资金</t>
  </si>
  <si>
    <t>省级资金</t>
  </si>
  <si>
    <t>县配套资金</t>
  </si>
  <si>
    <t>中央</t>
  </si>
  <si>
    <t>省级</t>
  </si>
  <si>
    <t>县配套</t>
  </si>
  <si>
    <t>贫困村村集体产业发展</t>
  </si>
  <si>
    <t>基础设施建设</t>
  </si>
  <si>
    <t>脱贫人口产业发展</t>
  </si>
  <si>
    <t>安全饮水</t>
  </si>
  <si>
    <t>农垦城镇户籍脱贫人口产业发展</t>
  </si>
  <si>
    <t>脱贫光荣户奖励资金</t>
  </si>
  <si>
    <t>雨露计划（高职）</t>
  </si>
  <si>
    <t>农村饮水水质检测及饮水安全排查编制</t>
  </si>
  <si>
    <t>金江镇</t>
  </si>
  <si>
    <t>大丰镇</t>
  </si>
  <si>
    <t>老城镇</t>
  </si>
  <si>
    <t>福山镇</t>
  </si>
  <si>
    <t>桥头镇</t>
  </si>
  <si>
    <t>瑞溪镇</t>
  </si>
  <si>
    <t>永发镇</t>
  </si>
  <si>
    <t>加乐镇</t>
  </si>
  <si>
    <t>文儒镇</t>
  </si>
  <si>
    <t>中兴镇</t>
  </si>
  <si>
    <t>仁兴镇</t>
  </si>
  <si>
    <t>金安镇（筹）</t>
  </si>
  <si>
    <t>水务局</t>
  </si>
  <si>
    <t>扶贫办</t>
  </si>
  <si>
    <t>合 计</t>
  </si>
  <si>
    <t>备注：1.贫困村“十三五”期间扶贫专项资金累计投入不超过100万元的，按每个村100万元安排村集体产业发展资金，资金来源于中央资金。农村享受政策脱贫人口及农垦城镇户籍脱贫人口按每人800元安排产业发展资金；</t>
  </si>
  <si>
    <t xml:space="preserve">      2.脱贫光荣户奖励资金标准为：省级脱贫光荣户1万元/户，市县级脱贫光荣户0.5万元/户；</t>
  </si>
  <si>
    <t xml:space="preserve">      3.农村享受政策脱贫人口数及农垦城镇户籍脱贫贫困人口数统计截止时间以2020年12月30日为准。</t>
  </si>
  <si>
    <t xml:space="preserve">     </t>
  </si>
  <si>
    <t>澄迈县2021年财政衔接推进乡村振兴补助资金（第一批）安排计划表</t>
    <phoneticPr fontId="8" type="noConversion"/>
  </si>
</sst>
</file>

<file path=xl/styles.xml><?xml version="1.0" encoding="utf-8"?>
<styleSheet xmlns="http://schemas.openxmlformats.org/spreadsheetml/2006/main">
  <numFmts count="5">
    <numFmt numFmtId="178" formatCode="0.0_ "/>
    <numFmt numFmtId="179" formatCode="#,##0_ "/>
    <numFmt numFmtId="180" formatCode="#,##0.00_ "/>
    <numFmt numFmtId="181" formatCode="0_ "/>
    <numFmt numFmtId="182" formatCode="0.00_ "/>
  </numFmts>
  <fonts count="9">
    <font>
      <sz val="11"/>
      <color theme="1"/>
      <name val="宋体"/>
      <charset val="134"/>
      <scheme val="minor"/>
    </font>
    <font>
      <sz val="12"/>
      <name val="宋体"/>
      <charset val="134"/>
    </font>
    <font>
      <sz val="14"/>
      <name val="宋体"/>
      <charset val="134"/>
    </font>
    <font>
      <sz val="26"/>
      <name val="黑体"/>
      <charset val="134"/>
    </font>
    <font>
      <sz val="12"/>
      <color indexed="8"/>
      <name val="宋体"/>
      <charset val="134"/>
    </font>
    <font>
      <sz val="12"/>
      <name val="黑体"/>
      <charset val="134"/>
    </font>
    <font>
      <b/>
      <sz val="12"/>
      <name val="宋体"/>
      <charset val="134"/>
    </font>
    <font>
      <sz val="12"/>
      <name val="宋体"/>
      <charset val="134"/>
      <scheme val="minor"/>
    </font>
    <font>
      <sz val="9"/>
      <name val="宋体"/>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178"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6"/>
  <sheetViews>
    <sheetView tabSelected="1" zoomScale="89" zoomScaleNormal="89" workbookViewId="0">
      <pane ySplit="6" topLeftCell="A7" activePane="bottomLeft" state="frozen"/>
      <selection pane="bottomLeft" activeCell="G6" sqref="G6"/>
    </sheetView>
  </sheetViews>
  <sheetFormatPr defaultColWidth="9" defaultRowHeight="14.25"/>
  <cols>
    <col min="1" max="1" width="5.5" style="2" customWidth="1"/>
    <col min="2" max="2" width="9.25" style="2" customWidth="1"/>
    <col min="3" max="3" width="12.25" style="2" customWidth="1"/>
    <col min="4" max="4" width="10.375" style="2" customWidth="1"/>
    <col min="5" max="5" width="10.625" style="2" customWidth="1"/>
    <col min="6" max="6" width="9.5" style="2" customWidth="1"/>
    <col min="7" max="7" width="14.75" style="3" customWidth="1"/>
    <col min="8" max="8" width="13.75" style="3" customWidth="1"/>
    <col min="9" max="9" width="13.125" style="3" customWidth="1"/>
    <col min="10" max="10" width="15" style="3" customWidth="1"/>
    <col min="11" max="11" width="14.375" style="3" customWidth="1"/>
    <col min="12" max="12" width="12.625" style="3" customWidth="1"/>
    <col min="13" max="14" width="10.625" style="3" customWidth="1"/>
    <col min="15" max="15" width="10" style="3" customWidth="1"/>
    <col min="16" max="16" width="12.5" style="2" customWidth="1"/>
    <col min="17" max="16384" width="9" style="2"/>
  </cols>
  <sheetData>
    <row r="1" spans="1:16" ht="18.75">
      <c r="A1" s="20" t="s">
        <v>0</v>
      </c>
      <c r="B1" s="20"/>
    </row>
    <row r="2" spans="1:16" ht="32.1" customHeight="1">
      <c r="A2" s="21" t="s">
        <v>40</v>
      </c>
      <c r="B2" s="21"/>
      <c r="C2" s="21"/>
      <c r="D2" s="21"/>
      <c r="E2" s="21"/>
      <c r="F2" s="21"/>
      <c r="G2" s="22"/>
      <c r="H2" s="22"/>
      <c r="I2" s="22"/>
      <c r="J2" s="22"/>
      <c r="K2" s="22"/>
      <c r="L2" s="22"/>
      <c r="M2" s="22"/>
      <c r="N2" s="22"/>
      <c r="O2" s="22"/>
    </row>
    <row r="3" spans="1:16" ht="21.95" customHeight="1">
      <c r="A3" s="23" t="s">
        <v>1</v>
      </c>
      <c r="B3" s="23"/>
      <c r="C3" s="23"/>
      <c r="D3" s="23"/>
      <c r="E3" s="23"/>
      <c r="F3" s="23"/>
      <c r="G3" s="4"/>
      <c r="H3" s="4"/>
      <c r="I3" s="4"/>
      <c r="J3" s="4"/>
      <c r="K3" s="4"/>
      <c r="L3" s="4"/>
      <c r="M3" s="4"/>
      <c r="N3" s="4"/>
      <c r="O3" s="4"/>
    </row>
    <row r="4" spans="1:16" ht="21" customHeight="1">
      <c r="A4" s="24" t="s">
        <v>2</v>
      </c>
      <c r="B4" s="24" t="s">
        <v>3</v>
      </c>
      <c r="C4" s="24" t="s">
        <v>4</v>
      </c>
      <c r="D4" s="29" t="s">
        <v>5</v>
      </c>
      <c r="E4" s="30"/>
      <c r="F4" s="31"/>
      <c r="G4" s="24" t="s">
        <v>6</v>
      </c>
      <c r="H4" s="24"/>
      <c r="I4" s="24"/>
      <c r="J4" s="24"/>
      <c r="K4" s="24"/>
      <c r="L4" s="24"/>
      <c r="M4" s="24"/>
      <c r="N4" s="24"/>
      <c r="O4" s="24"/>
      <c r="P4" s="24"/>
    </row>
    <row r="5" spans="1:16" ht="21" customHeight="1">
      <c r="A5" s="24"/>
      <c r="B5" s="24"/>
      <c r="C5" s="24"/>
      <c r="D5" s="32"/>
      <c r="E5" s="33"/>
      <c r="F5" s="34"/>
      <c r="G5" s="24" t="s">
        <v>7</v>
      </c>
      <c r="H5" s="24"/>
      <c r="I5" s="24" t="s">
        <v>8</v>
      </c>
      <c r="J5" s="24"/>
      <c r="K5" s="24" t="s">
        <v>9</v>
      </c>
      <c r="L5" s="24"/>
      <c r="M5" s="24"/>
      <c r="N5" s="24"/>
      <c r="O5" s="24"/>
      <c r="P5" s="24"/>
    </row>
    <row r="6" spans="1:16" ht="78" customHeight="1">
      <c r="A6" s="24"/>
      <c r="B6" s="24"/>
      <c r="C6" s="24"/>
      <c r="D6" s="5" t="s">
        <v>10</v>
      </c>
      <c r="E6" s="5" t="s">
        <v>11</v>
      </c>
      <c r="F6" s="5" t="s">
        <v>12</v>
      </c>
      <c r="G6" s="7" t="s">
        <v>13</v>
      </c>
      <c r="H6" s="7" t="s">
        <v>14</v>
      </c>
      <c r="I6" s="7" t="s">
        <v>15</v>
      </c>
      <c r="J6" s="6" t="s">
        <v>16</v>
      </c>
      <c r="K6" s="7" t="s">
        <v>17</v>
      </c>
      <c r="L6" s="7" t="s">
        <v>18</v>
      </c>
      <c r="M6" s="7" t="s">
        <v>14</v>
      </c>
      <c r="N6" s="7" t="s">
        <v>19</v>
      </c>
      <c r="O6" s="7" t="s">
        <v>16</v>
      </c>
      <c r="P6" s="7" t="s">
        <v>20</v>
      </c>
    </row>
    <row r="7" spans="1:16" ht="24.95" customHeight="1">
      <c r="A7" s="8">
        <v>1</v>
      </c>
      <c r="B7" s="9" t="s">
        <v>21</v>
      </c>
      <c r="C7" s="9">
        <f>SUM(D7:F7)</f>
        <v>3694.92</v>
      </c>
      <c r="D7" s="8">
        <f>G7+H7</f>
        <v>2642</v>
      </c>
      <c r="E7" s="8">
        <f>I7+J7</f>
        <v>535.6</v>
      </c>
      <c r="F7" s="5">
        <f>K7+L7+M7+N7+O7+P7</f>
        <v>517.32000000000005</v>
      </c>
      <c r="G7" s="5">
        <v>800</v>
      </c>
      <c r="H7" s="9">
        <v>1842</v>
      </c>
      <c r="I7" s="5">
        <v>535.6</v>
      </c>
      <c r="J7" s="5"/>
      <c r="K7" s="5"/>
      <c r="L7" s="14">
        <v>36</v>
      </c>
      <c r="M7" s="5">
        <v>481.32</v>
      </c>
      <c r="N7" s="5"/>
      <c r="O7" s="15"/>
      <c r="P7" s="5"/>
    </row>
    <row r="8" spans="1:16" ht="24.95" customHeight="1">
      <c r="A8" s="8">
        <v>2</v>
      </c>
      <c r="B8" s="9" t="s">
        <v>22</v>
      </c>
      <c r="C8" s="9">
        <f t="shared" ref="C8:C21" si="0">SUM(D8:F8)</f>
        <v>42.2</v>
      </c>
      <c r="D8" s="8">
        <f t="shared" ref="D8:D20" si="1">G8+H8</f>
        <v>0</v>
      </c>
      <c r="E8" s="8">
        <f t="shared" ref="E8:E20" si="2">I8+J8</f>
        <v>39.200000000000003</v>
      </c>
      <c r="F8" s="5">
        <f t="shared" ref="F8:F20" si="3">K8+L8+M8+N8+O8+P8</f>
        <v>3</v>
      </c>
      <c r="G8" s="5"/>
      <c r="H8" s="9"/>
      <c r="I8" s="5">
        <v>39.200000000000003</v>
      </c>
      <c r="J8" s="5"/>
      <c r="K8" s="5"/>
      <c r="L8" s="14">
        <v>3</v>
      </c>
      <c r="M8" s="5"/>
      <c r="N8" s="5"/>
      <c r="O8" s="15"/>
      <c r="P8" s="5"/>
    </row>
    <row r="9" spans="1:16" ht="24.95" customHeight="1">
      <c r="A9" s="8">
        <v>3</v>
      </c>
      <c r="B9" s="9" t="s">
        <v>23</v>
      </c>
      <c r="C9" s="9">
        <f t="shared" si="0"/>
        <v>26.18</v>
      </c>
      <c r="D9" s="8">
        <f t="shared" si="1"/>
        <v>0</v>
      </c>
      <c r="E9" s="8">
        <f t="shared" si="2"/>
        <v>23.68</v>
      </c>
      <c r="F9" s="5">
        <f t="shared" si="3"/>
        <v>2.5</v>
      </c>
      <c r="G9" s="5"/>
      <c r="H9" s="9"/>
      <c r="I9" s="5">
        <v>23.68</v>
      </c>
      <c r="J9" s="5"/>
      <c r="K9" s="5"/>
      <c r="L9" s="16">
        <v>2.5</v>
      </c>
      <c r="M9" s="5"/>
      <c r="N9" s="5"/>
      <c r="O9" s="5"/>
      <c r="P9" s="5"/>
    </row>
    <row r="10" spans="1:16" ht="24.95" customHeight="1">
      <c r="A10" s="8">
        <v>4</v>
      </c>
      <c r="B10" s="9" t="s">
        <v>24</v>
      </c>
      <c r="C10" s="9">
        <f t="shared" si="0"/>
        <v>62.62</v>
      </c>
      <c r="D10" s="8">
        <f t="shared" si="1"/>
        <v>0</v>
      </c>
      <c r="E10" s="8">
        <f t="shared" si="2"/>
        <v>58</v>
      </c>
      <c r="F10" s="5">
        <f t="shared" si="3"/>
        <v>4.62</v>
      </c>
      <c r="G10" s="5"/>
      <c r="H10" s="9"/>
      <c r="I10" s="5">
        <v>58</v>
      </c>
      <c r="J10" s="5"/>
      <c r="K10" s="17">
        <v>1.1200000000000001</v>
      </c>
      <c r="L10" s="16">
        <v>3.5</v>
      </c>
      <c r="M10" s="5"/>
      <c r="N10" s="5"/>
      <c r="O10" s="5"/>
      <c r="P10" s="5"/>
    </row>
    <row r="11" spans="1:16" ht="24.95" customHeight="1">
      <c r="A11" s="8">
        <v>5</v>
      </c>
      <c r="B11" s="9" t="s">
        <v>25</v>
      </c>
      <c r="C11" s="9">
        <f t="shared" si="0"/>
        <v>82.7</v>
      </c>
      <c r="D11" s="8">
        <f t="shared" si="1"/>
        <v>0</v>
      </c>
      <c r="E11" s="8">
        <f t="shared" si="2"/>
        <v>77.2</v>
      </c>
      <c r="F11" s="5">
        <f t="shared" si="3"/>
        <v>5.5</v>
      </c>
      <c r="G11" s="5"/>
      <c r="H11" s="9"/>
      <c r="I11" s="5">
        <v>77.2</v>
      </c>
      <c r="J11" s="5"/>
      <c r="K11" s="18"/>
      <c r="L11" s="16">
        <v>5.5</v>
      </c>
      <c r="M11" s="5"/>
      <c r="N11" s="5"/>
      <c r="O11" s="5"/>
      <c r="P11" s="5"/>
    </row>
    <row r="12" spans="1:16" ht="24.95" customHeight="1">
      <c r="A12" s="8">
        <v>6</v>
      </c>
      <c r="B12" s="9" t="s">
        <v>26</v>
      </c>
      <c r="C12" s="9">
        <f t="shared" si="0"/>
        <v>142.69999999999999</v>
      </c>
      <c r="D12" s="8">
        <f t="shared" si="1"/>
        <v>0</v>
      </c>
      <c r="E12" s="8">
        <f t="shared" si="2"/>
        <v>133.19999999999999</v>
      </c>
      <c r="F12" s="5">
        <f t="shared" si="3"/>
        <v>9.5</v>
      </c>
      <c r="G12" s="5"/>
      <c r="H12" s="9"/>
      <c r="I12" s="5">
        <v>133.19999999999999</v>
      </c>
      <c r="J12" s="5"/>
      <c r="K12" s="18"/>
      <c r="L12" s="16">
        <v>9.5</v>
      </c>
      <c r="M12" s="5"/>
      <c r="N12" s="5"/>
      <c r="O12" s="5"/>
      <c r="P12" s="5"/>
    </row>
    <row r="13" spans="1:16" ht="24.95" customHeight="1">
      <c r="A13" s="8">
        <v>7</v>
      </c>
      <c r="B13" s="9" t="s">
        <v>27</v>
      </c>
      <c r="C13" s="9">
        <f t="shared" si="0"/>
        <v>344.06</v>
      </c>
      <c r="D13" s="8">
        <f t="shared" si="1"/>
        <v>200</v>
      </c>
      <c r="E13" s="8">
        <f t="shared" si="2"/>
        <v>126.16</v>
      </c>
      <c r="F13" s="5">
        <f t="shared" si="3"/>
        <v>17.899999999999999</v>
      </c>
      <c r="G13" s="5">
        <v>200</v>
      </c>
      <c r="H13" s="9"/>
      <c r="I13" s="5">
        <v>126.16</v>
      </c>
      <c r="J13" s="5"/>
      <c r="K13" s="18"/>
      <c r="L13" s="14">
        <v>10</v>
      </c>
      <c r="M13" s="5">
        <v>7.9</v>
      </c>
      <c r="N13" s="5"/>
      <c r="O13" s="5"/>
      <c r="P13" s="5"/>
    </row>
    <row r="14" spans="1:16" ht="24.95" customHeight="1">
      <c r="A14" s="8">
        <v>8</v>
      </c>
      <c r="B14" s="9" t="s">
        <v>28</v>
      </c>
      <c r="C14" s="9">
        <f t="shared" si="0"/>
        <v>130.56</v>
      </c>
      <c r="D14" s="8">
        <f t="shared" si="1"/>
        <v>0</v>
      </c>
      <c r="E14" s="8">
        <f t="shared" si="2"/>
        <v>122.56</v>
      </c>
      <c r="F14" s="5">
        <f t="shared" si="3"/>
        <v>8</v>
      </c>
      <c r="G14" s="5"/>
      <c r="H14" s="9"/>
      <c r="I14" s="5">
        <v>122.56</v>
      </c>
      <c r="J14" s="5"/>
      <c r="K14" s="18"/>
      <c r="L14" s="14">
        <v>8</v>
      </c>
      <c r="M14" s="5"/>
      <c r="N14" s="5"/>
      <c r="O14" s="5"/>
      <c r="P14" s="5"/>
    </row>
    <row r="15" spans="1:16" ht="24.95" customHeight="1">
      <c r="A15" s="8">
        <v>9</v>
      </c>
      <c r="B15" s="5" t="s">
        <v>29</v>
      </c>
      <c r="C15" s="9">
        <f t="shared" si="0"/>
        <v>1061.52</v>
      </c>
      <c r="D15" s="8">
        <f t="shared" si="1"/>
        <v>800</v>
      </c>
      <c r="E15" s="8">
        <f t="shared" si="2"/>
        <v>241.36</v>
      </c>
      <c r="F15" s="5">
        <f t="shared" si="3"/>
        <v>20.16</v>
      </c>
      <c r="G15" s="5">
        <v>800</v>
      </c>
      <c r="H15" s="9"/>
      <c r="I15" s="5">
        <v>241.36</v>
      </c>
      <c r="J15" s="5"/>
      <c r="K15" s="17">
        <v>2.16</v>
      </c>
      <c r="L15" s="14">
        <v>18</v>
      </c>
      <c r="M15" s="5"/>
      <c r="N15" s="5"/>
      <c r="O15" s="5"/>
      <c r="P15" s="5"/>
    </row>
    <row r="16" spans="1:16" ht="24.95" customHeight="1">
      <c r="A16" s="8">
        <v>10</v>
      </c>
      <c r="B16" s="9" t="s">
        <v>30</v>
      </c>
      <c r="C16" s="9">
        <f t="shared" si="0"/>
        <v>525.71</v>
      </c>
      <c r="D16" s="8">
        <f t="shared" si="1"/>
        <v>300</v>
      </c>
      <c r="E16" s="8">
        <f t="shared" si="2"/>
        <v>188.88</v>
      </c>
      <c r="F16" s="5">
        <f t="shared" si="3"/>
        <v>36.83</v>
      </c>
      <c r="G16" s="5">
        <v>300</v>
      </c>
      <c r="H16" s="9"/>
      <c r="I16" s="5">
        <v>188.88</v>
      </c>
      <c r="J16" s="5"/>
      <c r="K16" s="17">
        <v>1.44</v>
      </c>
      <c r="L16" s="14">
        <v>15</v>
      </c>
      <c r="M16" s="5">
        <v>20.39</v>
      </c>
      <c r="N16" s="5"/>
      <c r="O16" s="5"/>
      <c r="P16" s="5"/>
    </row>
    <row r="17" spans="1:16" ht="24.95" customHeight="1">
      <c r="A17" s="8">
        <v>11</v>
      </c>
      <c r="B17" s="9" t="s">
        <v>31</v>
      </c>
      <c r="C17" s="9">
        <f t="shared" si="0"/>
        <v>112.88</v>
      </c>
      <c r="D17" s="8">
        <f t="shared" si="1"/>
        <v>0</v>
      </c>
      <c r="E17" s="8">
        <f t="shared" si="2"/>
        <v>101.28</v>
      </c>
      <c r="F17" s="5">
        <f t="shared" si="3"/>
        <v>11.6</v>
      </c>
      <c r="G17" s="5"/>
      <c r="H17" s="9"/>
      <c r="I17" s="5">
        <v>101.28</v>
      </c>
      <c r="J17" s="5"/>
      <c r="K17" s="17">
        <v>5.6</v>
      </c>
      <c r="L17" s="14">
        <v>6</v>
      </c>
      <c r="M17" s="5"/>
      <c r="N17" s="5"/>
      <c r="O17" s="5"/>
      <c r="P17" s="5"/>
    </row>
    <row r="18" spans="1:16" ht="33" customHeight="1">
      <c r="A18" s="8">
        <v>12</v>
      </c>
      <c r="B18" s="9" t="s">
        <v>32</v>
      </c>
      <c r="C18" s="9">
        <f t="shared" si="0"/>
        <v>3.94</v>
      </c>
      <c r="D18" s="8">
        <f t="shared" si="1"/>
        <v>0</v>
      </c>
      <c r="E18" s="8">
        <f t="shared" si="2"/>
        <v>3.44</v>
      </c>
      <c r="F18" s="5">
        <f t="shared" si="3"/>
        <v>0.5</v>
      </c>
      <c r="G18" s="5"/>
      <c r="H18" s="9"/>
      <c r="I18" s="5">
        <v>3.44</v>
      </c>
      <c r="J18" s="5"/>
      <c r="K18" s="5"/>
      <c r="L18" s="16">
        <v>0.5</v>
      </c>
      <c r="M18" s="5"/>
      <c r="N18" s="5"/>
      <c r="O18" s="5"/>
      <c r="P18" s="5"/>
    </row>
    <row r="19" spans="1:16" ht="24.95" customHeight="1">
      <c r="A19" s="8">
        <v>13</v>
      </c>
      <c r="B19" s="9" t="s">
        <v>33</v>
      </c>
      <c r="C19" s="9">
        <f t="shared" si="0"/>
        <v>1702.635</v>
      </c>
      <c r="D19" s="8">
        <f t="shared" si="1"/>
        <v>0</v>
      </c>
      <c r="E19" s="8">
        <f t="shared" si="2"/>
        <v>165.44</v>
      </c>
      <c r="F19" s="5">
        <f t="shared" si="3"/>
        <v>1537.1949999999999</v>
      </c>
      <c r="G19" s="5"/>
      <c r="H19" s="9"/>
      <c r="I19" s="5"/>
      <c r="J19" s="8">
        <v>165.44</v>
      </c>
      <c r="K19" s="8"/>
      <c r="L19" s="5"/>
      <c r="M19" s="5">
        <v>498.16500000000002</v>
      </c>
      <c r="N19" s="5"/>
      <c r="O19" s="5">
        <v>863.98</v>
      </c>
      <c r="P19" s="19">
        <v>175.05</v>
      </c>
    </row>
    <row r="20" spans="1:16" ht="24.95" customHeight="1">
      <c r="A20" s="8">
        <v>14</v>
      </c>
      <c r="B20" s="9" t="s">
        <v>34</v>
      </c>
      <c r="C20" s="9">
        <f t="shared" si="0"/>
        <v>25.375</v>
      </c>
      <c r="D20" s="8">
        <f t="shared" si="1"/>
        <v>0</v>
      </c>
      <c r="E20" s="8">
        <f t="shared" si="2"/>
        <v>0</v>
      </c>
      <c r="F20" s="5">
        <f t="shared" si="3"/>
        <v>25.375</v>
      </c>
      <c r="G20" s="5"/>
      <c r="H20" s="9"/>
      <c r="I20" s="5"/>
      <c r="J20" s="8"/>
      <c r="K20" s="8"/>
      <c r="L20" s="5"/>
      <c r="M20" s="5"/>
      <c r="N20" s="5">
        <v>25.375</v>
      </c>
      <c r="O20" s="5"/>
      <c r="P20" s="19"/>
    </row>
    <row r="21" spans="1:16" ht="29.1" customHeight="1">
      <c r="A21" s="25" t="s">
        <v>35</v>
      </c>
      <c r="B21" s="25"/>
      <c r="C21" s="9">
        <f t="shared" si="0"/>
        <v>7958</v>
      </c>
      <c r="D21" s="8">
        <f>SUM(D7:D20)</f>
        <v>3942</v>
      </c>
      <c r="E21" s="8">
        <f>SUM(E7:E20)</f>
        <v>1816</v>
      </c>
      <c r="F21" s="8">
        <f>SUM(F7:F20)</f>
        <v>2200</v>
      </c>
      <c r="G21" s="8">
        <f t="shared" ref="G21:P21" si="4">SUM(G7:G20)</f>
        <v>2100</v>
      </c>
      <c r="H21" s="8">
        <f t="shared" si="4"/>
        <v>1842</v>
      </c>
      <c r="I21" s="8">
        <f t="shared" si="4"/>
        <v>1650.56</v>
      </c>
      <c r="J21" s="8">
        <f t="shared" si="4"/>
        <v>165.44</v>
      </c>
      <c r="K21" s="8">
        <f t="shared" si="4"/>
        <v>10.32</v>
      </c>
      <c r="L21" s="8">
        <f t="shared" si="4"/>
        <v>117.5</v>
      </c>
      <c r="M21" s="8">
        <f t="shared" si="4"/>
        <v>1007.775</v>
      </c>
      <c r="N21" s="8">
        <f t="shared" si="4"/>
        <v>25.375</v>
      </c>
      <c r="O21" s="8">
        <f t="shared" si="4"/>
        <v>863.98</v>
      </c>
      <c r="P21" s="8">
        <f t="shared" si="4"/>
        <v>175.05</v>
      </c>
    </row>
    <row r="22" spans="1:16" customFormat="1" ht="8.1" customHeight="1">
      <c r="A22" s="10"/>
      <c r="B22" s="10"/>
      <c r="C22" s="11"/>
      <c r="D22" s="11"/>
      <c r="E22" s="11"/>
      <c r="F22" s="12"/>
      <c r="G22" s="13"/>
      <c r="H22" s="13"/>
      <c r="I22" s="13"/>
      <c r="J22" s="13"/>
      <c r="K22" s="13"/>
      <c r="L22" s="13"/>
      <c r="M22" s="13"/>
      <c r="N22" s="13"/>
      <c r="O22" s="13"/>
    </row>
    <row r="23" spans="1:16" s="1" customFormat="1" ht="42" customHeight="1">
      <c r="A23" s="26" t="s">
        <v>36</v>
      </c>
      <c r="B23" s="27"/>
      <c r="C23" s="27"/>
      <c r="D23" s="27"/>
      <c r="E23" s="27"/>
      <c r="F23" s="27"/>
      <c r="G23" s="27"/>
      <c r="H23" s="27"/>
      <c r="I23" s="27"/>
      <c r="J23" s="27"/>
      <c r="K23" s="27"/>
      <c r="L23" s="27"/>
      <c r="M23" s="27"/>
      <c r="N23" s="27"/>
      <c r="O23" s="27"/>
    </row>
    <row r="24" spans="1:16" s="1" customFormat="1" ht="15.95" customHeight="1">
      <c r="A24" s="26" t="s">
        <v>37</v>
      </c>
      <c r="B24" s="26"/>
      <c r="C24" s="26"/>
      <c r="D24" s="26"/>
      <c r="E24" s="26"/>
      <c r="F24" s="26"/>
      <c r="G24" s="26"/>
      <c r="H24" s="26"/>
      <c r="I24" s="26"/>
      <c r="J24" s="26"/>
      <c r="K24" s="26"/>
      <c r="L24" s="26"/>
      <c r="M24" s="26"/>
      <c r="N24" s="26"/>
      <c r="O24" s="26"/>
    </row>
    <row r="25" spans="1:16" ht="15.95" customHeight="1">
      <c r="A25" s="28" t="s">
        <v>38</v>
      </c>
      <c r="B25" s="28"/>
      <c r="C25" s="28"/>
      <c r="D25" s="28"/>
      <c r="E25" s="28"/>
      <c r="F25" s="28"/>
      <c r="G25" s="28"/>
      <c r="H25" s="28"/>
      <c r="I25" s="28"/>
      <c r="J25" s="28"/>
      <c r="K25" s="28"/>
      <c r="L25" s="28"/>
      <c r="M25" s="28"/>
      <c r="N25" s="28"/>
      <c r="O25" s="28"/>
    </row>
    <row r="26" spans="1:16">
      <c r="A26" s="26" t="s">
        <v>39</v>
      </c>
      <c r="B26" s="26"/>
      <c r="C26" s="26"/>
      <c r="D26" s="26"/>
      <c r="E26" s="26"/>
      <c r="F26" s="26"/>
      <c r="G26" s="26"/>
      <c r="H26" s="26"/>
      <c r="I26" s="26"/>
      <c r="J26" s="26"/>
      <c r="K26" s="26"/>
      <c r="L26" s="26"/>
      <c r="M26" s="26"/>
      <c r="N26" s="26"/>
      <c r="O26" s="26"/>
    </row>
  </sheetData>
  <mergeCells count="16">
    <mergeCell ref="A21:B21"/>
    <mergeCell ref="A23:O23"/>
    <mergeCell ref="A24:O24"/>
    <mergeCell ref="A25:O25"/>
    <mergeCell ref="A26:O26"/>
    <mergeCell ref="A1:B1"/>
    <mergeCell ref="A2:O2"/>
    <mergeCell ref="A3:F3"/>
    <mergeCell ref="G4:P4"/>
    <mergeCell ref="G5:H5"/>
    <mergeCell ref="I5:J5"/>
    <mergeCell ref="K5:P5"/>
    <mergeCell ref="A4:A6"/>
    <mergeCell ref="B4:B6"/>
    <mergeCell ref="C4:C6"/>
    <mergeCell ref="D4:F5"/>
  </mergeCells>
  <phoneticPr fontId="8" type="noConversion"/>
  <pageMargins left="0.38888888888888901" right="0.38888888888888901" top="0.39305555555555599" bottom="0.118055555555556" header="0.118055555555556" footer="0.16041666666666701"/>
  <pageSetup paperSize="9" scale="76"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2021年资金计划</vt:lpstr>
    </vt:vector>
  </TitlesOfParts>
  <Company>澄迈县（金江镇）</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pc-jew</dc:creator>
  <cp:lastModifiedBy>Administrator</cp:lastModifiedBy>
  <dcterms:created xsi:type="dcterms:W3CDTF">2019-12-09T02:54:00Z</dcterms:created>
  <dcterms:modified xsi:type="dcterms:W3CDTF">2021-05-18T02:48:07Z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78D44DB2BA894BA3B18255A50ED87FB9</vt:lpwstr>
  </property>
</Properties>
</file>