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合格" sheetId="1" r:id="rId1"/>
  </sheets>
  <definedNames>
    <definedName name="_xlnm._FilterDatabase" localSheetId="0" hidden="1">'合格'!$A$2:$E$69</definedName>
  </definedNames>
  <calcPr fullCalcOnLoad="1"/>
</workbook>
</file>

<file path=xl/sharedStrings.xml><?xml version="1.0" encoding="utf-8"?>
<sst xmlns="http://schemas.openxmlformats.org/spreadsheetml/2006/main" count="207" uniqueCount="83">
  <si>
    <t>2022年澄迈县卫生健康委员会公开招聘下属单位工作人员
考核招聘岗位面试人员名单</t>
  </si>
  <si>
    <t>序号</t>
  </si>
  <si>
    <t>姓名</t>
  </si>
  <si>
    <t>报考岗位</t>
  </si>
  <si>
    <t>身份证号码</t>
  </si>
  <si>
    <t>备注</t>
  </si>
  <si>
    <t>1006-超声科医生</t>
  </si>
  <si>
    <t>460027********0616</t>
  </si>
  <si>
    <t>考核招聘</t>
  </si>
  <si>
    <t>469024********7318</t>
  </si>
  <si>
    <t>1007-超声科技师</t>
  </si>
  <si>
    <t>460027********6662</t>
  </si>
  <si>
    <t>460007********5463</t>
  </si>
  <si>
    <t>460004********5025</t>
  </si>
  <si>
    <t>460030********0920</t>
  </si>
  <si>
    <t>1008-中医科医生</t>
  </si>
  <si>
    <t>460031********0813</t>
  </si>
  <si>
    <t>460027********4438</t>
  </si>
  <si>
    <t>460102********0926</t>
  </si>
  <si>
    <t>460004********4220</t>
  </si>
  <si>
    <t>460027********8210</t>
  </si>
  <si>
    <t>460104********1823</t>
  </si>
  <si>
    <t>460003********202X</t>
  </si>
  <si>
    <t>460026********2716</t>
  </si>
  <si>
    <t>460027********5636</t>
  </si>
  <si>
    <t>460003********684X</t>
  </si>
  <si>
    <t>1009-临床医生</t>
  </si>
  <si>
    <t>460004********4040</t>
  </si>
  <si>
    <t>460027********1316</t>
  </si>
  <si>
    <t>460003********4647</t>
  </si>
  <si>
    <t>460025********3329</t>
  </si>
  <si>
    <t>460007********7238</t>
  </si>
  <si>
    <t>460027********4722</t>
  </si>
  <si>
    <t>460028********5623</t>
  </si>
  <si>
    <t>460004********082X</t>
  </si>
  <si>
    <t>460027********7917</t>
  </si>
  <si>
    <t>460104********1826</t>
  </si>
  <si>
    <t>1010-临床医生</t>
  </si>
  <si>
    <t>460003********4056</t>
  </si>
  <si>
    <t>469025********3341</t>
  </si>
  <si>
    <t>1011-临床医生</t>
  </si>
  <si>
    <t>460027********1011</t>
  </si>
  <si>
    <t>460028********001X</t>
  </si>
  <si>
    <t>460003********4859</t>
  </si>
  <si>
    <t>460026********2425</t>
  </si>
  <si>
    <t>460028********3213</t>
  </si>
  <si>
    <t>469003********3027</t>
  </si>
  <si>
    <t>460003********6644</t>
  </si>
  <si>
    <t>1012-检验师</t>
  </si>
  <si>
    <t>460007********4966</t>
  </si>
  <si>
    <t>460027********3048</t>
  </si>
  <si>
    <t>460027********1013</t>
  </si>
  <si>
    <t>460027********4425</t>
  </si>
  <si>
    <t>469023********0022</t>
  </si>
  <si>
    <t>431122********7624</t>
  </si>
  <si>
    <t>460003********3223</t>
  </si>
  <si>
    <t>460026********3920</t>
  </si>
  <si>
    <t>460003********3226</t>
  </si>
  <si>
    <t>460027********6232</t>
  </si>
  <si>
    <t>460028********7216</t>
  </si>
  <si>
    <t>460027********8518</t>
  </si>
  <si>
    <t>460027********0034</t>
  </si>
  <si>
    <t>460027********2312</t>
  </si>
  <si>
    <t>460027********0622</t>
  </si>
  <si>
    <t>460004********0034</t>
  </si>
  <si>
    <t>460200********0285</t>
  </si>
  <si>
    <t>460300********0023</t>
  </si>
  <si>
    <t>460033********3880</t>
  </si>
  <si>
    <t>460106********3421</t>
  </si>
  <si>
    <t>460027********3724</t>
  </si>
  <si>
    <t>460027********102X</t>
  </si>
  <si>
    <t>460005********4122</t>
  </si>
  <si>
    <t>460027********662X</t>
  </si>
  <si>
    <t>460028********6070</t>
  </si>
  <si>
    <t>1016-护士</t>
  </si>
  <si>
    <t>440183********5822</t>
  </si>
  <si>
    <t>460027********2024</t>
  </si>
  <si>
    <t>460003********5824</t>
  </si>
  <si>
    <t>460031********5248</t>
  </si>
  <si>
    <t>460027********6640</t>
  </si>
  <si>
    <t>460003********7026</t>
  </si>
  <si>
    <t>1018-影像医师</t>
  </si>
  <si>
    <t>460027********4430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</si>
</sst>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workbookViewId="0" topLeftCell="A67">
      <selection activeCell="D6" sqref="D6"/>
    </sheetView>
  </sheetViews>
  <sheetFormatPr defaultColWidth="9.00390625" defaultRowHeight="15"/>
  <cols>
    <col min="1" max="1" width="11.00390625" style="0" customWidth="1"/>
    <col min="2" max="2" width="12.28125" style="0" customWidth="1"/>
    <col min="3" max="3" width="23.00390625" style="0" customWidth="1"/>
    <col min="4" max="4" width="23.421875" style="0" customWidth="1"/>
    <col min="5" max="5" width="16.00390625" style="0" customWidth="1"/>
  </cols>
  <sheetData>
    <row r="1" spans="1:5" s="1" customFormat="1" ht="61.5" customHeight="1">
      <c r="A1" s="2" t="s">
        <v>0</v>
      </c>
      <c r="B1" s="3"/>
      <c r="C1" s="3"/>
      <c r="D1" s="3"/>
      <c r="E1" s="3"/>
    </row>
    <row r="2" spans="1:5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4.75" customHeight="1">
      <c r="A3" s="5">
        <v>1</v>
      </c>
      <c r="B3" s="6" t="str">
        <f>"李日鹏"</f>
        <v>李日鹏</v>
      </c>
      <c r="C3" s="6" t="s">
        <v>6</v>
      </c>
      <c r="D3" s="6" t="s">
        <v>7</v>
      </c>
      <c r="E3" s="6" t="s">
        <v>8</v>
      </c>
    </row>
    <row r="4" spans="1:5" ht="24.75" customHeight="1">
      <c r="A4" s="5">
        <v>2</v>
      </c>
      <c r="B4" s="6" t="str">
        <f>"王不六"</f>
        <v>王不六</v>
      </c>
      <c r="C4" s="6" t="s">
        <v>6</v>
      </c>
      <c r="D4" s="6" t="s">
        <v>9</v>
      </c>
      <c r="E4" s="6" t="s">
        <v>8</v>
      </c>
    </row>
    <row r="5" spans="1:5" ht="24.75" customHeight="1">
      <c r="A5" s="5">
        <v>3</v>
      </c>
      <c r="B5" s="6" t="str">
        <f>"王定曼"</f>
        <v>王定曼</v>
      </c>
      <c r="C5" s="6" t="s">
        <v>10</v>
      </c>
      <c r="D5" s="6" t="s">
        <v>11</v>
      </c>
      <c r="E5" s="6" t="s">
        <v>8</v>
      </c>
    </row>
    <row r="6" spans="1:5" ht="24.75" customHeight="1">
      <c r="A6" s="5">
        <v>4</v>
      </c>
      <c r="B6" s="6" t="str">
        <f>"曾人珍"</f>
        <v>曾人珍</v>
      </c>
      <c r="C6" s="6" t="s">
        <v>10</v>
      </c>
      <c r="D6" s="6" t="s">
        <v>12</v>
      </c>
      <c r="E6" s="6" t="s">
        <v>8</v>
      </c>
    </row>
    <row r="7" spans="1:5" ht="24.75" customHeight="1">
      <c r="A7" s="5">
        <v>5</v>
      </c>
      <c r="B7" s="6" t="str">
        <f>"王小喜"</f>
        <v>王小喜</v>
      </c>
      <c r="C7" s="6" t="s">
        <v>10</v>
      </c>
      <c r="D7" s="6" t="s">
        <v>13</v>
      </c>
      <c r="E7" s="6" t="s">
        <v>8</v>
      </c>
    </row>
    <row r="8" spans="1:5" ht="24.75" customHeight="1">
      <c r="A8" s="5">
        <v>6</v>
      </c>
      <c r="B8" s="6" t="str">
        <f>"符晶莹"</f>
        <v>符晶莹</v>
      </c>
      <c r="C8" s="6" t="s">
        <v>10</v>
      </c>
      <c r="D8" s="6" t="s">
        <v>14</v>
      </c>
      <c r="E8" s="6" t="s">
        <v>8</v>
      </c>
    </row>
    <row r="9" spans="1:5" ht="24.75" customHeight="1">
      <c r="A9" s="5">
        <v>7</v>
      </c>
      <c r="B9" s="6" t="str">
        <f>"王文豪"</f>
        <v>王文豪</v>
      </c>
      <c r="C9" s="6" t="s">
        <v>15</v>
      </c>
      <c r="D9" s="6" t="s">
        <v>16</v>
      </c>
      <c r="E9" s="6" t="s">
        <v>8</v>
      </c>
    </row>
    <row r="10" spans="1:5" ht="24.75" customHeight="1">
      <c r="A10" s="5">
        <v>8</v>
      </c>
      <c r="B10" s="6" t="str">
        <f>"王学清"</f>
        <v>王学清</v>
      </c>
      <c r="C10" s="6" t="s">
        <v>15</v>
      </c>
      <c r="D10" s="6" t="s">
        <v>17</v>
      </c>
      <c r="E10" s="6" t="s">
        <v>8</v>
      </c>
    </row>
    <row r="11" spans="1:5" ht="24.75" customHeight="1">
      <c r="A11" s="5">
        <v>9</v>
      </c>
      <c r="B11" s="6" t="str">
        <f>"魏芯瑶"</f>
        <v>魏芯瑶</v>
      </c>
      <c r="C11" s="6" t="s">
        <v>15</v>
      </c>
      <c r="D11" s="6" t="s">
        <v>18</v>
      </c>
      <c r="E11" s="6" t="s">
        <v>8</v>
      </c>
    </row>
    <row r="12" spans="1:5" ht="24.75" customHeight="1">
      <c r="A12" s="5">
        <v>10</v>
      </c>
      <c r="B12" s="6" t="str">
        <f>"钟柳"</f>
        <v>钟柳</v>
      </c>
      <c r="C12" s="6" t="s">
        <v>15</v>
      </c>
      <c r="D12" s="6" t="s">
        <v>19</v>
      </c>
      <c r="E12" s="6" t="s">
        <v>8</v>
      </c>
    </row>
    <row r="13" spans="1:5" ht="24.75" customHeight="1">
      <c r="A13" s="5">
        <v>11</v>
      </c>
      <c r="B13" s="6" t="str">
        <f>"王发司"</f>
        <v>王发司</v>
      </c>
      <c r="C13" s="6" t="s">
        <v>15</v>
      </c>
      <c r="D13" s="6" t="s">
        <v>20</v>
      </c>
      <c r="E13" s="6" t="s">
        <v>8</v>
      </c>
    </row>
    <row r="14" spans="1:5" ht="24.75" customHeight="1">
      <c r="A14" s="5">
        <v>12</v>
      </c>
      <c r="B14" s="6" t="str">
        <f>"吴婉"</f>
        <v>吴婉</v>
      </c>
      <c r="C14" s="6" t="s">
        <v>15</v>
      </c>
      <c r="D14" s="6" t="s">
        <v>21</v>
      </c>
      <c r="E14" s="6" t="s">
        <v>8</v>
      </c>
    </row>
    <row r="15" spans="1:5" ht="24.75" customHeight="1">
      <c r="A15" s="5">
        <v>13</v>
      </c>
      <c r="B15" s="6" t="str">
        <f>"吴全信"</f>
        <v>吴全信</v>
      </c>
      <c r="C15" s="6" t="s">
        <v>15</v>
      </c>
      <c r="D15" s="6" t="s">
        <v>22</v>
      </c>
      <c r="E15" s="6" t="s">
        <v>8</v>
      </c>
    </row>
    <row r="16" spans="1:5" ht="24.75" customHeight="1">
      <c r="A16" s="5">
        <v>14</v>
      </c>
      <c r="B16" s="6" t="str">
        <f>"郑德福"</f>
        <v>郑德福</v>
      </c>
      <c r="C16" s="6" t="s">
        <v>15</v>
      </c>
      <c r="D16" s="6" t="s">
        <v>23</v>
      </c>
      <c r="E16" s="6" t="s">
        <v>8</v>
      </c>
    </row>
    <row r="17" spans="1:5" ht="24.75" customHeight="1">
      <c r="A17" s="5">
        <v>15</v>
      </c>
      <c r="B17" s="6" t="str">
        <f>"黄日奇"</f>
        <v>黄日奇</v>
      </c>
      <c r="C17" s="6" t="s">
        <v>15</v>
      </c>
      <c r="D17" s="6" t="s">
        <v>24</v>
      </c>
      <c r="E17" s="6" t="s">
        <v>8</v>
      </c>
    </row>
    <row r="18" spans="1:5" ht="24.75" customHeight="1">
      <c r="A18" s="5">
        <v>16</v>
      </c>
      <c r="B18" s="6" t="str">
        <f>"李珍媚"</f>
        <v>李珍媚</v>
      </c>
      <c r="C18" s="6" t="s">
        <v>15</v>
      </c>
      <c r="D18" s="6" t="s">
        <v>25</v>
      </c>
      <c r="E18" s="6" t="s">
        <v>8</v>
      </c>
    </row>
    <row r="19" spans="1:5" ht="24.75" customHeight="1">
      <c r="A19" s="5">
        <v>17</v>
      </c>
      <c r="B19" s="6" t="str">
        <f>" 符冬恋"</f>
        <v> 符冬恋</v>
      </c>
      <c r="C19" s="6" t="s">
        <v>26</v>
      </c>
      <c r="D19" s="6" t="s">
        <v>27</v>
      </c>
      <c r="E19" s="6" t="s">
        <v>8</v>
      </c>
    </row>
    <row r="20" spans="1:5" ht="24.75" customHeight="1">
      <c r="A20" s="5">
        <v>18</v>
      </c>
      <c r="B20" s="6" t="str">
        <f>"黄劲"</f>
        <v>黄劲</v>
      </c>
      <c r="C20" s="6" t="s">
        <v>26</v>
      </c>
      <c r="D20" s="6" t="s">
        <v>28</v>
      </c>
      <c r="E20" s="6" t="s">
        <v>8</v>
      </c>
    </row>
    <row r="21" spans="1:5" ht="24.75" customHeight="1">
      <c r="A21" s="5">
        <v>19</v>
      </c>
      <c r="B21" s="6" t="str">
        <f>"陈学帼"</f>
        <v>陈学帼</v>
      </c>
      <c r="C21" s="6" t="s">
        <v>26</v>
      </c>
      <c r="D21" s="6" t="s">
        <v>29</v>
      </c>
      <c r="E21" s="6" t="s">
        <v>8</v>
      </c>
    </row>
    <row r="22" spans="1:5" ht="24.75" customHeight="1">
      <c r="A22" s="5">
        <v>20</v>
      </c>
      <c r="B22" s="6" t="str">
        <f>"吴多娇"</f>
        <v>吴多娇</v>
      </c>
      <c r="C22" s="6" t="s">
        <v>26</v>
      </c>
      <c r="D22" s="6" t="s">
        <v>30</v>
      </c>
      <c r="E22" s="6" t="s">
        <v>8</v>
      </c>
    </row>
    <row r="23" spans="1:5" ht="24.75" customHeight="1">
      <c r="A23" s="5">
        <v>21</v>
      </c>
      <c r="B23" s="6" t="str">
        <f>"占子超"</f>
        <v>占子超</v>
      </c>
      <c r="C23" s="6" t="s">
        <v>26</v>
      </c>
      <c r="D23" s="6" t="s">
        <v>31</v>
      </c>
      <c r="E23" s="6" t="s">
        <v>8</v>
      </c>
    </row>
    <row r="24" spans="1:5" ht="24.75" customHeight="1">
      <c r="A24" s="5">
        <v>22</v>
      </c>
      <c r="B24" s="6" t="str">
        <f>"罗小暖"</f>
        <v>罗小暖</v>
      </c>
      <c r="C24" s="6" t="s">
        <v>26</v>
      </c>
      <c r="D24" s="6" t="s">
        <v>32</v>
      </c>
      <c r="E24" s="6" t="s">
        <v>8</v>
      </c>
    </row>
    <row r="25" spans="1:5" ht="24.75" customHeight="1">
      <c r="A25" s="5">
        <v>23</v>
      </c>
      <c r="B25" s="6" t="str">
        <f>"王茜茹"</f>
        <v>王茜茹</v>
      </c>
      <c r="C25" s="6" t="s">
        <v>26</v>
      </c>
      <c r="D25" s="6" t="s">
        <v>33</v>
      </c>
      <c r="E25" s="6" t="s">
        <v>8</v>
      </c>
    </row>
    <row r="26" spans="1:5" ht="24.75" customHeight="1">
      <c r="A26" s="5">
        <v>24</v>
      </c>
      <c r="B26" s="6" t="str">
        <f>"冯亚珠"</f>
        <v>冯亚珠</v>
      </c>
      <c r="C26" s="6" t="s">
        <v>26</v>
      </c>
      <c r="D26" s="6" t="s">
        <v>34</v>
      </c>
      <c r="E26" s="6" t="s">
        <v>8</v>
      </c>
    </row>
    <row r="27" spans="1:5" ht="24.75" customHeight="1">
      <c r="A27" s="5">
        <v>25</v>
      </c>
      <c r="B27" s="6" t="str">
        <f>"陆以亮"</f>
        <v>陆以亮</v>
      </c>
      <c r="C27" s="6" t="s">
        <v>26</v>
      </c>
      <c r="D27" s="6" t="s">
        <v>35</v>
      </c>
      <c r="E27" s="6" t="s">
        <v>8</v>
      </c>
    </row>
    <row r="28" spans="1:5" ht="24.75" customHeight="1">
      <c r="A28" s="5">
        <v>26</v>
      </c>
      <c r="B28" s="6" t="str">
        <f>"吴春转"</f>
        <v>吴春转</v>
      </c>
      <c r="C28" s="6" t="s">
        <v>26</v>
      </c>
      <c r="D28" s="6" t="s">
        <v>36</v>
      </c>
      <c r="E28" s="6" t="s">
        <v>8</v>
      </c>
    </row>
    <row r="29" spans="1:5" ht="24.75" customHeight="1">
      <c r="A29" s="5">
        <v>27</v>
      </c>
      <c r="B29" s="6" t="str">
        <f>"李学仕"</f>
        <v>李学仕</v>
      </c>
      <c r="C29" s="6" t="s">
        <v>37</v>
      </c>
      <c r="D29" s="6" t="s">
        <v>38</v>
      </c>
      <c r="E29" s="6" t="s">
        <v>8</v>
      </c>
    </row>
    <row r="30" spans="1:5" ht="24.75" customHeight="1">
      <c r="A30" s="5">
        <v>28</v>
      </c>
      <c r="B30" s="6" t="str">
        <f>"彭燕"</f>
        <v>彭燕</v>
      </c>
      <c r="C30" s="6" t="s">
        <v>37</v>
      </c>
      <c r="D30" s="6" t="s">
        <v>39</v>
      </c>
      <c r="E30" s="6" t="s">
        <v>8</v>
      </c>
    </row>
    <row r="31" spans="1:5" ht="24.75" customHeight="1">
      <c r="A31" s="5">
        <v>29</v>
      </c>
      <c r="B31" s="6" t="str">
        <f>"李兰冠"</f>
        <v>李兰冠</v>
      </c>
      <c r="C31" s="6" t="s">
        <v>40</v>
      </c>
      <c r="D31" s="6" t="s">
        <v>41</v>
      </c>
      <c r="E31" s="6" t="s">
        <v>8</v>
      </c>
    </row>
    <row r="32" spans="1:5" ht="24.75" customHeight="1">
      <c r="A32" s="5">
        <v>30</v>
      </c>
      <c r="B32" s="6" t="str">
        <f>"郑静"</f>
        <v>郑静</v>
      </c>
      <c r="C32" s="6" t="s">
        <v>40</v>
      </c>
      <c r="D32" s="6" t="s">
        <v>42</v>
      </c>
      <c r="E32" s="6" t="s">
        <v>8</v>
      </c>
    </row>
    <row r="33" spans="1:5" ht="24.75" customHeight="1">
      <c r="A33" s="5">
        <v>31</v>
      </c>
      <c r="B33" s="6" t="str">
        <f>"王金佐"</f>
        <v>王金佐</v>
      </c>
      <c r="C33" s="6" t="s">
        <v>40</v>
      </c>
      <c r="D33" s="6" t="s">
        <v>43</v>
      </c>
      <c r="E33" s="6" t="s">
        <v>8</v>
      </c>
    </row>
    <row r="34" spans="1:5" ht="24.75" customHeight="1">
      <c r="A34" s="5">
        <v>32</v>
      </c>
      <c r="B34" s="6" t="str">
        <f>"叶静疑"</f>
        <v>叶静疑</v>
      </c>
      <c r="C34" s="6" t="s">
        <v>40</v>
      </c>
      <c r="D34" s="6" t="s">
        <v>44</v>
      </c>
      <c r="E34" s="6" t="s">
        <v>8</v>
      </c>
    </row>
    <row r="35" spans="1:5" ht="24.75" customHeight="1">
      <c r="A35" s="5">
        <v>33</v>
      </c>
      <c r="B35" s="6" t="str">
        <f>"罗成山"</f>
        <v>罗成山</v>
      </c>
      <c r="C35" s="6" t="s">
        <v>40</v>
      </c>
      <c r="D35" s="6" t="s">
        <v>45</v>
      </c>
      <c r="E35" s="6" t="s">
        <v>8</v>
      </c>
    </row>
    <row r="36" spans="1:5" ht="24.75" customHeight="1">
      <c r="A36" s="5">
        <v>34</v>
      </c>
      <c r="B36" s="6" t="str">
        <f>"羊华女"</f>
        <v>羊华女</v>
      </c>
      <c r="C36" s="6" t="s">
        <v>40</v>
      </c>
      <c r="D36" s="6" t="s">
        <v>46</v>
      </c>
      <c r="E36" s="6" t="s">
        <v>8</v>
      </c>
    </row>
    <row r="37" spans="1:5" ht="24.75" customHeight="1">
      <c r="A37" s="5">
        <v>35</v>
      </c>
      <c r="B37" s="6" t="str">
        <f>"李丹艳"</f>
        <v>李丹艳</v>
      </c>
      <c r="C37" s="6" t="s">
        <v>40</v>
      </c>
      <c r="D37" s="6" t="s">
        <v>47</v>
      </c>
      <c r="E37" s="6" t="s">
        <v>8</v>
      </c>
    </row>
    <row r="38" spans="1:5" ht="24.75" customHeight="1">
      <c r="A38" s="5">
        <v>36</v>
      </c>
      <c r="B38" s="7" t="str">
        <f>"文倩"</f>
        <v>文倩</v>
      </c>
      <c r="C38" s="6" t="s">
        <v>48</v>
      </c>
      <c r="D38" s="6" t="s">
        <v>49</v>
      </c>
      <c r="E38" s="6" t="s">
        <v>8</v>
      </c>
    </row>
    <row r="39" spans="1:5" ht="24.75" customHeight="1">
      <c r="A39" s="5">
        <v>37</v>
      </c>
      <c r="B39" s="6" t="str">
        <f>"何小珺"</f>
        <v>何小珺</v>
      </c>
      <c r="C39" s="6" t="s">
        <v>48</v>
      </c>
      <c r="D39" s="6" t="s">
        <v>50</v>
      </c>
      <c r="E39" s="6" t="s">
        <v>8</v>
      </c>
    </row>
    <row r="40" spans="1:5" ht="24.75" customHeight="1">
      <c r="A40" s="5">
        <v>38</v>
      </c>
      <c r="B40" s="6" t="str">
        <f>"王谋峰"</f>
        <v>王谋峰</v>
      </c>
      <c r="C40" s="6" t="s">
        <v>48</v>
      </c>
      <c r="D40" s="6" t="s">
        <v>51</v>
      </c>
      <c r="E40" s="6" t="s">
        <v>8</v>
      </c>
    </row>
    <row r="41" spans="1:5" ht="24.75" customHeight="1">
      <c r="A41" s="5">
        <v>39</v>
      </c>
      <c r="B41" s="6" t="str">
        <f>"王菲"</f>
        <v>王菲</v>
      </c>
      <c r="C41" s="6" t="s">
        <v>48</v>
      </c>
      <c r="D41" s="6" t="s">
        <v>52</v>
      </c>
      <c r="E41" s="6" t="s">
        <v>8</v>
      </c>
    </row>
    <row r="42" spans="1:5" ht="24.75" customHeight="1">
      <c r="A42" s="5">
        <v>40</v>
      </c>
      <c r="B42" s="6" t="str">
        <f>"蔡馨"</f>
        <v>蔡馨</v>
      </c>
      <c r="C42" s="6" t="s">
        <v>48</v>
      </c>
      <c r="D42" s="6" t="s">
        <v>53</v>
      </c>
      <c r="E42" s="6" t="s">
        <v>8</v>
      </c>
    </row>
    <row r="43" spans="1:5" ht="24.75" customHeight="1">
      <c r="A43" s="5">
        <v>41</v>
      </c>
      <c r="B43" s="6" t="str">
        <f>"黄梦碟"</f>
        <v>黄梦碟</v>
      </c>
      <c r="C43" s="6" t="s">
        <v>48</v>
      </c>
      <c r="D43" s="6" t="s">
        <v>54</v>
      </c>
      <c r="E43" s="6" t="s">
        <v>8</v>
      </c>
    </row>
    <row r="44" spans="1:5" ht="24.75" customHeight="1">
      <c r="A44" s="5">
        <v>42</v>
      </c>
      <c r="B44" s="6" t="str">
        <f>"薛金美"</f>
        <v>薛金美</v>
      </c>
      <c r="C44" s="6" t="s">
        <v>48</v>
      </c>
      <c r="D44" s="6" t="s">
        <v>55</v>
      </c>
      <c r="E44" s="6" t="s">
        <v>8</v>
      </c>
    </row>
    <row r="45" spans="1:5" ht="24.75" customHeight="1">
      <c r="A45" s="5">
        <v>43</v>
      </c>
      <c r="B45" s="6" t="str">
        <f>"王颖"</f>
        <v>王颖</v>
      </c>
      <c r="C45" s="6" t="s">
        <v>48</v>
      </c>
      <c r="D45" s="6" t="s">
        <v>56</v>
      </c>
      <c r="E45" s="6" t="s">
        <v>8</v>
      </c>
    </row>
    <row r="46" spans="1:5" ht="24.75" customHeight="1">
      <c r="A46" s="5">
        <v>44</v>
      </c>
      <c r="B46" s="6" t="str">
        <f>"王井德"</f>
        <v>王井德</v>
      </c>
      <c r="C46" s="6" t="s">
        <v>48</v>
      </c>
      <c r="D46" s="6" t="s">
        <v>57</v>
      </c>
      <c r="E46" s="6" t="s">
        <v>8</v>
      </c>
    </row>
    <row r="47" spans="1:5" ht="24.75" customHeight="1">
      <c r="A47" s="5">
        <v>45</v>
      </c>
      <c r="B47" s="6" t="str">
        <f>"王宗钰"</f>
        <v>王宗钰</v>
      </c>
      <c r="C47" s="6" t="s">
        <v>48</v>
      </c>
      <c r="D47" s="6" t="s">
        <v>58</v>
      </c>
      <c r="E47" s="6" t="s">
        <v>8</v>
      </c>
    </row>
    <row r="48" spans="1:5" ht="24.75" customHeight="1">
      <c r="A48" s="5">
        <v>46</v>
      </c>
      <c r="B48" s="6" t="str">
        <f>"王辉"</f>
        <v>王辉</v>
      </c>
      <c r="C48" s="6" t="s">
        <v>48</v>
      </c>
      <c r="D48" s="6" t="s">
        <v>59</v>
      </c>
      <c r="E48" s="6" t="s">
        <v>8</v>
      </c>
    </row>
    <row r="49" spans="1:5" ht="24.75" customHeight="1">
      <c r="A49" s="5">
        <v>47</v>
      </c>
      <c r="B49" s="6" t="str">
        <f>"王文杰"</f>
        <v>王文杰</v>
      </c>
      <c r="C49" s="6" t="s">
        <v>48</v>
      </c>
      <c r="D49" s="6" t="s">
        <v>60</v>
      </c>
      <c r="E49" s="6" t="s">
        <v>8</v>
      </c>
    </row>
    <row r="50" spans="1:5" ht="24.75" customHeight="1">
      <c r="A50" s="5">
        <v>48</v>
      </c>
      <c r="B50" s="6" t="str">
        <f>"曾维君"</f>
        <v>曾维君</v>
      </c>
      <c r="C50" s="6" t="s">
        <v>48</v>
      </c>
      <c r="D50" s="6" t="s">
        <v>61</v>
      </c>
      <c r="E50" s="6" t="s">
        <v>8</v>
      </c>
    </row>
    <row r="51" spans="1:5" ht="24.75" customHeight="1">
      <c r="A51" s="5">
        <v>49</v>
      </c>
      <c r="B51" s="6" t="str">
        <f>"王绥良"</f>
        <v>王绥良</v>
      </c>
      <c r="C51" s="6" t="s">
        <v>48</v>
      </c>
      <c r="D51" s="6" t="s">
        <v>62</v>
      </c>
      <c r="E51" s="6" t="s">
        <v>8</v>
      </c>
    </row>
    <row r="52" spans="1:5" ht="24.75" customHeight="1">
      <c r="A52" s="5">
        <v>50</v>
      </c>
      <c r="B52" s="6" t="str">
        <f>"李雪颜"</f>
        <v>李雪颜</v>
      </c>
      <c r="C52" s="6" t="s">
        <v>48</v>
      </c>
      <c r="D52" s="6" t="s">
        <v>63</v>
      </c>
      <c r="E52" s="6" t="s">
        <v>8</v>
      </c>
    </row>
    <row r="53" spans="1:5" ht="24.75" customHeight="1">
      <c r="A53" s="5">
        <v>51</v>
      </c>
      <c r="B53" s="6" t="str">
        <f>"周肖"</f>
        <v>周肖</v>
      </c>
      <c r="C53" s="6" t="s">
        <v>48</v>
      </c>
      <c r="D53" s="6" t="s">
        <v>64</v>
      </c>
      <c r="E53" s="6" t="s">
        <v>8</v>
      </c>
    </row>
    <row r="54" spans="1:5" ht="24.75" customHeight="1">
      <c r="A54" s="5">
        <v>52</v>
      </c>
      <c r="B54" s="6" t="str">
        <f>"翁雪莹"</f>
        <v>翁雪莹</v>
      </c>
      <c r="C54" s="6" t="s">
        <v>48</v>
      </c>
      <c r="D54" s="6" t="s">
        <v>65</v>
      </c>
      <c r="E54" s="6" t="s">
        <v>8</v>
      </c>
    </row>
    <row r="55" spans="1:5" ht="24.75" customHeight="1">
      <c r="A55" s="5">
        <v>53</v>
      </c>
      <c r="B55" s="6" t="str">
        <f>"符群青"</f>
        <v>符群青</v>
      </c>
      <c r="C55" s="6" t="s">
        <v>48</v>
      </c>
      <c r="D55" s="6" t="s">
        <v>66</v>
      </c>
      <c r="E55" s="6" t="s">
        <v>8</v>
      </c>
    </row>
    <row r="56" spans="1:5" ht="24.75" customHeight="1">
      <c r="A56" s="5">
        <v>54</v>
      </c>
      <c r="B56" s="6" t="str">
        <f>"吴华玉"</f>
        <v>吴华玉</v>
      </c>
      <c r="C56" s="6" t="s">
        <v>48</v>
      </c>
      <c r="D56" s="6" t="s">
        <v>67</v>
      </c>
      <c r="E56" s="6" t="s">
        <v>8</v>
      </c>
    </row>
    <row r="57" spans="1:5" ht="24.75" customHeight="1">
      <c r="A57" s="5">
        <v>55</v>
      </c>
      <c r="B57" s="6" t="str">
        <f>"吴彩澄"</f>
        <v>吴彩澄</v>
      </c>
      <c r="C57" s="6" t="s">
        <v>48</v>
      </c>
      <c r="D57" s="6" t="s">
        <v>68</v>
      </c>
      <c r="E57" s="6" t="s">
        <v>8</v>
      </c>
    </row>
    <row r="58" spans="1:5" ht="24.75" customHeight="1">
      <c r="A58" s="5">
        <v>56</v>
      </c>
      <c r="B58" s="6" t="str">
        <f>"陈浇"</f>
        <v>陈浇</v>
      </c>
      <c r="C58" s="6" t="s">
        <v>48</v>
      </c>
      <c r="D58" s="6" t="s">
        <v>69</v>
      </c>
      <c r="E58" s="6" t="s">
        <v>8</v>
      </c>
    </row>
    <row r="59" spans="1:5" ht="24.75" customHeight="1">
      <c r="A59" s="5">
        <v>57</v>
      </c>
      <c r="B59" s="6" t="str">
        <f>"廖冠雄"</f>
        <v>廖冠雄</v>
      </c>
      <c r="C59" s="6" t="s">
        <v>48</v>
      </c>
      <c r="D59" s="6" t="s">
        <v>70</v>
      </c>
      <c r="E59" s="6" t="s">
        <v>8</v>
      </c>
    </row>
    <row r="60" spans="1:5" ht="24.75" customHeight="1">
      <c r="A60" s="5">
        <v>58</v>
      </c>
      <c r="B60" s="6" t="str">
        <f>"韩金妹"</f>
        <v>韩金妹</v>
      </c>
      <c r="C60" s="6" t="s">
        <v>48</v>
      </c>
      <c r="D60" s="6" t="s">
        <v>71</v>
      </c>
      <c r="E60" s="6" t="s">
        <v>8</v>
      </c>
    </row>
    <row r="61" spans="1:5" ht="24.75" customHeight="1">
      <c r="A61" s="5">
        <v>59</v>
      </c>
      <c r="B61" s="6" t="str">
        <f>"陈静"</f>
        <v>陈静</v>
      </c>
      <c r="C61" s="6" t="s">
        <v>48</v>
      </c>
      <c r="D61" s="6" t="s">
        <v>72</v>
      </c>
      <c r="E61" s="6" t="s">
        <v>8</v>
      </c>
    </row>
    <row r="62" spans="1:5" ht="24.75" customHeight="1">
      <c r="A62" s="5">
        <v>60</v>
      </c>
      <c r="B62" s="6" t="str">
        <f>"刘超宝"</f>
        <v>刘超宝</v>
      </c>
      <c r="C62" s="6" t="s">
        <v>48</v>
      </c>
      <c r="D62" s="6" t="s">
        <v>73</v>
      </c>
      <c r="E62" s="6" t="s">
        <v>8</v>
      </c>
    </row>
    <row r="63" spans="1:5" ht="24.75" customHeight="1">
      <c r="A63" s="5">
        <v>61</v>
      </c>
      <c r="B63" s="6" t="str">
        <f>"赖利益"</f>
        <v>赖利益</v>
      </c>
      <c r="C63" s="6" t="s">
        <v>74</v>
      </c>
      <c r="D63" s="6" t="s">
        <v>75</v>
      </c>
      <c r="E63" s="6" t="s">
        <v>8</v>
      </c>
    </row>
    <row r="64" spans="1:5" ht="24.75" customHeight="1">
      <c r="A64" s="5">
        <v>62</v>
      </c>
      <c r="B64" s="6" t="str">
        <f>"王丹"</f>
        <v>王丹</v>
      </c>
      <c r="C64" s="6" t="s">
        <v>74</v>
      </c>
      <c r="D64" s="6" t="s">
        <v>76</v>
      </c>
      <c r="E64" s="6" t="s">
        <v>8</v>
      </c>
    </row>
    <row r="65" spans="1:5" ht="24.75" customHeight="1">
      <c r="A65" s="5">
        <v>63</v>
      </c>
      <c r="B65" s="6" t="str">
        <f>"严妍"</f>
        <v>严妍</v>
      </c>
      <c r="C65" s="6" t="s">
        <v>74</v>
      </c>
      <c r="D65" s="6" t="s">
        <v>77</v>
      </c>
      <c r="E65" s="6" t="s">
        <v>8</v>
      </c>
    </row>
    <row r="66" spans="1:5" ht="24.75" customHeight="1">
      <c r="A66" s="5">
        <v>64</v>
      </c>
      <c r="B66" s="6" t="str">
        <f>"谭冰"</f>
        <v>谭冰</v>
      </c>
      <c r="C66" s="6" t="s">
        <v>74</v>
      </c>
      <c r="D66" s="6" t="s">
        <v>78</v>
      </c>
      <c r="E66" s="6" t="s">
        <v>8</v>
      </c>
    </row>
    <row r="67" spans="1:5" ht="24.75" customHeight="1">
      <c r="A67" s="5">
        <v>65</v>
      </c>
      <c r="B67" s="6" t="str">
        <f>"徐玉妹"</f>
        <v>徐玉妹</v>
      </c>
      <c r="C67" s="6" t="s">
        <v>74</v>
      </c>
      <c r="D67" s="6" t="s">
        <v>79</v>
      </c>
      <c r="E67" s="6" t="s">
        <v>8</v>
      </c>
    </row>
    <row r="68" spans="1:5" ht="24.75" customHeight="1">
      <c r="A68" s="5">
        <v>66</v>
      </c>
      <c r="B68" s="6" t="str">
        <f>"符启研"</f>
        <v>符启研</v>
      </c>
      <c r="C68" s="6" t="s">
        <v>74</v>
      </c>
      <c r="D68" s="6" t="s">
        <v>80</v>
      </c>
      <c r="E68" s="6" t="s">
        <v>8</v>
      </c>
    </row>
    <row r="69" spans="1:5" ht="24.75" customHeight="1">
      <c r="A69" s="5">
        <v>67</v>
      </c>
      <c r="B69" s="6" t="str">
        <f>"潘俊任"</f>
        <v>潘俊任</v>
      </c>
      <c r="C69" s="6" t="s">
        <v>81</v>
      </c>
      <c r="D69" s="6" t="s">
        <v>82</v>
      </c>
      <c r="E69" s="6" t="s">
        <v>8</v>
      </c>
    </row>
  </sheetData>
  <sheetProtection/>
  <autoFilter ref="A2:E69">
    <sortState ref="A3:E69">
      <sortCondition sortBy="value" ref="C3:C69"/>
    </sortState>
  </autoFilter>
  <mergeCells count="1">
    <mergeCell ref="A1:E1"/>
  </mergeCells>
  <printOptions/>
  <pageMargins left="0.75" right="0.75" top="1" bottom="1" header="0.5" footer="0.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简宇</cp:lastModifiedBy>
  <dcterms:created xsi:type="dcterms:W3CDTF">2022-10-14T03:20:51Z</dcterms:created>
  <dcterms:modified xsi:type="dcterms:W3CDTF">2022-11-28T07:30:31Z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BADA5FFE9E4B4608A64484DC38AF5AE8</vt:lpwstr>
  </property>
  <property fmtid="{D5CDD505-2E9C-101B-9397-08002B2CF9AE}" pid="4" name="KSOProductBuildV">
    <vt:lpwstr>2052-11.8.2.8875</vt:lpwstr>
  </property>
</Properties>
</file>